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chingnomad.sharepoint.com/Company wide site/Foreign teacher recruitment/Info Sheets/"/>
    </mc:Choice>
  </mc:AlternateContent>
  <xr:revisionPtr revIDLastSave="0" documentId="8_{704CA828-5C6F-4775-A0BF-60ABEA625BFD}" xr6:coauthVersionLast="45" xr6:coauthVersionMax="45" xr10:uidLastSave="{00000000-0000-0000-0000-000000000000}"/>
  <bookViews>
    <workbookView xWindow="1560" yWindow="1560" windowWidth="21600" windowHeight="11475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4" i="1" s="1"/>
  <c r="G13" i="1" l="1"/>
  <c r="G18" i="1" s="1"/>
  <c r="G19" i="1" s="1"/>
  <c r="G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Bagley</author>
  </authors>
  <commentList>
    <comment ref="G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Input your gross salary (your salary </t>
        </r>
        <r>
          <rPr>
            <b/>
            <i/>
            <sz val="9"/>
            <color indexed="81"/>
            <rFont val="Tahoma"/>
            <family val="2"/>
          </rPr>
          <t xml:space="preserve">before </t>
        </r>
        <r>
          <rPr>
            <b/>
            <sz val="9"/>
            <color indexed="81"/>
            <rFont val="Tahoma"/>
            <family val="2"/>
          </rPr>
          <t>tax) here.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If you have a housing allowance </t>
        </r>
        <r>
          <rPr>
            <b/>
            <i/>
            <sz val="9"/>
            <color indexed="81"/>
            <rFont val="Tahoma"/>
            <family val="2"/>
          </rPr>
          <t>included as part of your salary</t>
        </r>
        <r>
          <rPr>
            <b/>
            <sz val="9"/>
            <color indexed="81"/>
            <rFont val="Tahoma"/>
            <family val="2"/>
          </rPr>
          <t>, input it here.</t>
        </r>
      </text>
    </comment>
    <comment ref="G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This figure represents your final salary after tax.</t>
        </r>
      </text>
    </comment>
    <comment ref="G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Your effective tax rate represents the percentage of your salary that goes to tax after all deducations.</t>
        </r>
      </text>
    </comment>
  </commentList>
</comments>
</file>

<file path=xl/sharedStrings.xml><?xml version="1.0" encoding="utf-8"?>
<sst xmlns="http://schemas.openxmlformats.org/spreadsheetml/2006/main" count="16" uniqueCount="14">
  <si>
    <t xml:space="preserve">
</t>
  </si>
  <si>
    <t>Monthly taxable income (RMB)</t>
  </si>
  <si>
    <t>Tax Rate</t>
  </si>
  <si>
    <t>Quick Deduction (RMB)</t>
  </si>
  <si>
    <t>Gross Income (RMB)</t>
  </si>
  <si>
    <t>Housing Allowance (RMB)</t>
  </si>
  <si>
    <t>Taxable Income (RMB)</t>
  </si>
  <si>
    <t>80,000 and above</t>
  </si>
  <si>
    <t>Net Income (RMB)</t>
  </si>
  <si>
    <t>Amount of Tax (RMB)</t>
  </si>
  <si>
    <t>Initial Deduction (RMB)</t>
  </si>
  <si>
    <t>Effective Tax Rate (RMB)</t>
  </si>
  <si>
    <t xml:space="preserve">**This calculator is for foreigners in China and for illustrative purposes only. Your individual tax burden may vary. </t>
  </si>
  <si>
    <t>Hover over red corners for additional explanations.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</si>
</sst>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Border="1"/>
    <xf numFmtId="0" fontId="0" fillId="0" borderId="0" xfId="0" applyBorder="1"/>
    <xf numFmtId="0" fontId="0" fillId="0" borderId="1" xfId="0" applyBorder="1" applyAlignment="1" applyProtection="1">
      <alignment horizontal="left"/>
      <protection hidden="1"/>
    </xf>
    <xf numFmtId="3" fontId="0" fillId="0" borderId="2" xfId="0" applyNumberFormat="1" applyBorder="1" applyAlignment="1" applyProtection="1">
      <alignment horizontal="left"/>
      <protection hidden="1"/>
    </xf>
    <xf numFmtId="9" fontId="0" fillId="0" borderId="2" xfId="0" applyNumberFormat="1" applyBorder="1" applyAlignment="1" applyProtection="1">
      <alignment horizontal="left"/>
      <protection hidden="1"/>
    </xf>
    <xf numFmtId="3" fontId="0" fillId="0" borderId="3" xfId="0" applyNumberFormat="1" applyBorder="1" applyAlignment="1" applyProtection="1">
      <alignment horizontal="left"/>
      <protection hidden="1"/>
    </xf>
    <xf numFmtId="9" fontId="0" fillId="0" borderId="3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9" fontId="0" fillId="0" borderId="4" xfId="0" applyNumberFormat="1" applyBorder="1" applyAlignment="1" applyProtection="1">
      <alignment horizontal="left"/>
      <protection hidden="1"/>
    </xf>
    <xf numFmtId="3" fontId="0" fillId="0" borderId="4" xfId="0" applyNumberFormat="1" applyBorder="1" applyAlignment="1" applyProtection="1">
      <alignment horizontal="left"/>
      <protection hidden="1"/>
    </xf>
    <xf numFmtId="0" fontId="0" fillId="3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3" fontId="0" fillId="0" borderId="1" xfId="0" applyNumberFormat="1" applyBorder="1" applyAlignment="1" applyProtection="1">
      <alignment horizontal="left"/>
      <protection hidden="1"/>
    </xf>
    <xf numFmtId="3" fontId="0" fillId="0" borderId="1" xfId="0" applyNumberFormat="1" applyBorder="1" applyProtection="1">
      <protection locked="0"/>
    </xf>
    <xf numFmtId="3" fontId="0" fillId="5" borderId="1" xfId="0" applyNumberFormat="1" applyFill="1" applyBorder="1" applyProtection="1">
      <protection hidden="1"/>
    </xf>
    <xf numFmtId="3" fontId="0" fillId="4" borderId="1" xfId="0" applyNumberFormat="1" applyFill="1" applyBorder="1" applyProtection="1">
      <protection hidden="1"/>
    </xf>
    <xf numFmtId="9" fontId="0" fillId="4" borderId="1" xfId="0" applyNumberFormat="1" applyFill="1" applyBorder="1" applyProtection="1">
      <protection hidden="1"/>
    </xf>
    <xf numFmtId="10" fontId="0" fillId="5" borderId="4" xfId="0" applyNumberFormat="1" applyFill="1" applyBorder="1" applyProtection="1">
      <protection hidden="1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teachingnoma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1</xdr:row>
      <xdr:rowOff>65582</xdr:rowOff>
    </xdr:from>
    <xdr:to>
      <xdr:col>5</xdr:col>
      <xdr:colOff>635233</xdr:colOff>
      <xdr:row>4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4" y="256082"/>
          <a:ext cx="3270484" cy="486868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</xdr:row>
      <xdr:rowOff>142875</xdr:rowOff>
    </xdr:from>
    <xdr:ext cx="6248400" cy="5306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1019175" y="714375"/>
          <a:ext cx="6248400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800" b="1">
              <a:solidFill>
                <a:sysClr val="windowText" lastClr="000000"/>
              </a:solidFill>
            </a:rPr>
            <a:t>China Tax Calculator</a:t>
          </a:r>
          <a:r>
            <a:rPr lang="en-US" sz="2800" b="1" baseline="0">
              <a:solidFill>
                <a:sysClr val="windowText" lastClr="000000"/>
              </a:solidFill>
            </a:rPr>
            <a:t> 2020</a:t>
          </a:r>
          <a:endParaRPr lang="en-US" sz="28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8"/>
  <sheetViews>
    <sheetView showGridLines="0" showRowColHeaders="0" tabSelected="1" topLeftCell="A2" workbookViewId="0">
      <selection activeCell="G10" sqref="G10"/>
    </sheetView>
  </sheetViews>
  <sheetFormatPr defaultColWidth="0" defaultRowHeight="15" zeroHeight="1"/>
  <cols>
    <col min="1" max="1" width="6" customWidth="1"/>
    <col min="2" max="2" width="29.140625" customWidth="1"/>
    <col min="3" max="3" width="13.5703125" customWidth="1"/>
    <col min="4" max="4" width="21.85546875" bestFit="1" customWidth="1"/>
    <col min="5" max="5" width="6.5703125" customWidth="1"/>
    <col min="6" max="6" width="24.140625" bestFit="1" customWidth="1"/>
    <col min="7" max="7" width="12.42578125" customWidth="1"/>
    <col min="8" max="9" width="9.140625" customWidth="1"/>
    <col min="10" max="10" width="18.140625" bestFit="1" customWidth="1"/>
    <col min="11" max="11" width="11.140625" hidden="1" customWidth="1"/>
    <col min="12" max="16384" width="9.140625" hidden="1"/>
  </cols>
  <sheetData>
    <row r="1" spans="2:7"/>
    <row r="2" spans="2:7"/>
    <row r="3" spans="2:7"/>
    <row r="4" spans="2:7" ht="13.5" customHeight="1">
      <c r="E4" s="23" t="s">
        <v>0</v>
      </c>
    </row>
    <row r="5" spans="2:7"/>
    <row r="6" spans="2:7"/>
    <row r="7" spans="2:7"/>
    <row r="8" spans="2:7" ht="15.75" thickBot="1"/>
    <row r="9" spans="2:7" ht="15.75" thickBot="1">
      <c r="B9" s="3" t="s">
        <v>1</v>
      </c>
      <c r="C9" s="3" t="s">
        <v>2</v>
      </c>
      <c r="D9" s="3" t="s">
        <v>3</v>
      </c>
      <c r="F9" s="11" t="s">
        <v>4</v>
      </c>
      <c r="G9" s="18">
        <v>13500</v>
      </c>
    </row>
    <row r="10" spans="2:7" ht="15.75" thickBot="1">
      <c r="B10" s="4">
        <v>3000</v>
      </c>
      <c r="C10" s="5">
        <v>0.03</v>
      </c>
      <c r="D10" s="4">
        <v>0</v>
      </c>
      <c r="F10" s="11" t="s">
        <v>5</v>
      </c>
      <c r="G10" s="18">
        <v>3000</v>
      </c>
    </row>
    <row r="11" spans="2:7" ht="15.75" thickBot="1">
      <c r="B11" s="6">
        <v>12000</v>
      </c>
      <c r="C11" s="7">
        <v>0.1</v>
      </c>
      <c r="D11" s="6">
        <v>210</v>
      </c>
    </row>
    <row r="12" spans="2:7" ht="15.75" thickBot="1">
      <c r="B12" s="6">
        <v>25000</v>
      </c>
      <c r="C12" s="7">
        <v>0.2</v>
      </c>
      <c r="D12" s="6">
        <v>1410</v>
      </c>
      <c r="F12" s="12" t="s">
        <v>6</v>
      </c>
      <c r="G12" s="20">
        <f>IF(G9=0," ",IF(OR(G9&lt;=C19,G9-C19-G10&lt;=0),0,G9-C19-G10))</f>
        <v>5500</v>
      </c>
    </row>
    <row r="13" spans="2:7" ht="15.75" thickBot="1">
      <c r="B13" s="6">
        <v>35000</v>
      </c>
      <c r="C13" s="7">
        <v>0.25</v>
      </c>
      <c r="D13" s="6">
        <v>2660</v>
      </c>
      <c r="F13" s="12" t="s">
        <v>2</v>
      </c>
      <c r="G13" s="21">
        <f>IF(G9=0," ",IF(G12&lt;=B10,C10,IF(G12&lt;B11,C11,IF(G12&lt;B12,C12,IF(G12&lt;B13,C13,IF(G12&lt;B14,C14,IF(G12&lt;B15,C15,IF(G12&gt;=B15,C16," "))))))))</f>
        <v>0.1</v>
      </c>
    </row>
    <row r="14" spans="2:7" ht="15.75" thickBot="1">
      <c r="B14" s="6">
        <v>55000</v>
      </c>
      <c r="C14" s="7">
        <v>0.3</v>
      </c>
      <c r="D14" s="6">
        <v>4410</v>
      </c>
      <c r="F14" s="12" t="s">
        <v>3</v>
      </c>
      <c r="G14" s="20">
        <f>IF(G9=0," ",IF(G12&lt;=B10,D10,IF(G12&lt;B11,D11,IF(G12&lt;B12,D12,IF(G12&lt;B13,D13,IF(G12&lt;B14,D14,IF(G12&lt;B15,D15,IF(G12&gt;=B15,D16," "))))))))</f>
        <v>210</v>
      </c>
    </row>
    <row r="15" spans="2:7" ht="15.75" thickBot="1">
      <c r="B15" s="6">
        <v>80000</v>
      </c>
      <c r="C15" s="7">
        <v>0.35</v>
      </c>
      <c r="D15" s="6">
        <v>7160</v>
      </c>
    </row>
    <row r="16" spans="2:7" ht="15.75" thickBot="1">
      <c r="B16" s="8" t="s">
        <v>7</v>
      </c>
      <c r="C16" s="9">
        <v>0.45</v>
      </c>
      <c r="D16" s="10">
        <v>15160</v>
      </c>
      <c r="F16" s="13" t="s">
        <v>8</v>
      </c>
      <c r="G16" s="19">
        <f>IF(G9=0," ",G9-((G12*G13)-G14))</f>
        <v>13160</v>
      </c>
    </row>
    <row r="17" spans="1:10" ht="15.75" thickBot="1">
      <c r="F17" s="1"/>
      <c r="G17" s="1"/>
    </row>
    <row r="18" spans="1:10" ht="15.75" thickBot="1">
      <c r="F18" s="13" t="s">
        <v>9</v>
      </c>
      <c r="G18" s="19">
        <f>IF(G9=0," ",(G12*G13)-G14)</f>
        <v>340</v>
      </c>
    </row>
    <row r="19" spans="1:10" ht="15.75" thickBot="1">
      <c r="B19" s="16" t="s">
        <v>10</v>
      </c>
      <c r="C19" s="17">
        <v>5000</v>
      </c>
      <c r="F19" s="14" t="s">
        <v>11</v>
      </c>
      <c r="G19" s="22">
        <f>IF(G9=0," ",((100/G9)*G18)/100)</f>
        <v>2.5185185185185185E-2</v>
      </c>
    </row>
    <row r="20" spans="1:10">
      <c r="F20" s="15"/>
      <c r="G20" s="15"/>
    </row>
    <row r="21" spans="1:10"/>
    <row r="22" spans="1:10">
      <c r="E22" s="24" t="s">
        <v>12</v>
      </c>
      <c r="F22" s="24"/>
      <c r="G22" s="24"/>
      <c r="H22" s="24"/>
      <c r="I22" s="24"/>
      <c r="J22" s="24"/>
    </row>
    <row r="23" spans="1:10">
      <c r="A23" t="s">
        <v>13</v>
      </c>
      <c r="E23" s="24"/>
      <c r="F23" s="24"/>
      <c r="G23" s="24"/>
      <c r="H23" s="24"/>
      <c r="I23" s="24"/>
      <c r="J23" s="24"/>
    </row>
    <row r="28" spans="1:10" hidden="1">
      <c r="E28" s="2"/>
    </row>
  </sheetData>
  <sheetProtection algorithmName="SHA-512" hashValue="oeJnApbGCfJJ+Ns2BZvQ4rrnVph4lsRMDBit8DQ6gl61nnwxBFCLSllyZXz8mRN5zG4neMcvOuzex/IrqJjiSQ==" saltValue="KUT9ZjxP4uXHkz0GQTV6HA==" spinCount="100000" sheet="1" selectLockedCells="1"/>
  <mergeCells count="1">
    <mergeCell ref="E22:J23"/>
  </mergeCells>
  <pageMargins left="0.7" right="0.7" top="0.75" bottom="0.75" header="0.3" footer="0.3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6703148B1CB449511521A36DCFC4A" ma:contentTypeVersion="12" ma:contentTypeDescription="Create a new document." ma:contentTypeScope="" ma:versionID="0ae047faf438b2cf5002d5b6053d6ccc">
  <xsd:schema xmlns:xsd="http://www.w3.org/2001/XMLSchema" xmlns:xs="http://www.w3.org/2001/XMLSchema" xmlns:p="http://schemas.microsoft.com/office/2006/metadata/properties" xmlns:ns2="2deb82b7-b7b5-46ad-b7f0-f3acb5fb5ae9" xmlns:ns3="a65a0a0b-801b-41c9-8e1b-92a2274487c6" targetNamespace="http://schemas.microsoft.com/office/2006/metadata/properties" ma:root="true" ma:fieldsID="465b87ac30eafabc747bda84f2d8882d" ns2:_="" ns3:_="">
    <xsd:import namespace="2deb82b7-b7b5-46ad-b7f0-f3acb5fb5ae9"/>
    <xsd:import namespace="a65a0a0b-801b-41c9-8e1b-92a2274487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b82b7-b7b5-46ad-b7f0-f3acb5fb5a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a0a0b-801b-41c9-8e1b-92a227448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AABE0-D954-4244-AAFF-684633804891}"/>
</file>

<file path=customXml/itemProps2.xml><?xml version="1.0" encoding="utf-8"?>
<ds:datastoreItem xmlns:ds="http://schemas.openxmlformats.org/officeDocument/2006/customXml" ds:itemID="{3F92EE6A-17ED-44FD-B502-E64EF4B39DBD}"/>
</file>

<file path=customXml/itemProps3.xml><?xml version="1.0" encoding="utf-8"?>
<ds:datastoreItem xmlns:ds="http://schemas.openxmlformats.org/officeDocument/2006/customXml" ds:itemID="{11BCBC7E-DACE-47F9-8A94-AC7AFAA75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Bagley</dc:creator>
  <cp:keywords/>
  <dc:description/>
  <cp:lastModifiedBy/>
  <cp:revision/>
  <dcterms:created xsi:type="dcterms:W3CDTF">2012-05-25T04:58:59Z</dcterms:created>
  <dcterms:modified xsi:type="dcterms:W3CDTF">2020-11-25T16:32:50Z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0x010100D1E6703148B1CB449511521A36DCFC4A</vt:lpwstr>
  </property>
</Properties>
</file>